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66feccd8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ROI" sheetId="1" r:id="R5b5044a323a347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-&quot;"/>
    <x:numFmt numFmtId="201" formatCode="0.0%;(0.0%);&quot;-&quot;"/>
    <x:numFmt numFmtId="202" formatCode="0.0%"/>
    <x:numFmt numFmtId="203" formatCode="0"/>
    <x:numFmt numFmtId="204" formatCode="&quot;$&quot;#,##0.00;(&quot;$&quot;#,##0.00);&quot;-&quot;"/>
  </x:numFmts>
  <x:fonts count="7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6" fillId="3" borderId="0" xfId="0" applyNumberFormat="1" applyFont="1" applyFill="1" applyBorder="1"/>
    <x:xf numFmtId="203" fontId="6" fillId="3" borderId="0" xfId="0" applyNumberFormat="1" applyFont="1" applyFill="1" applyBorder="1"/>
    <x:xf numFmtId="204" fontId="6" fillId="3" borderId="0" xfId="0" applyNumberFormat="1" applyFont="1" applyFill="1" applyBorder="1"/>
    <x:xf numFmtId="204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A6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0dfd400a34d77" /><Relationship Type="http://schemas.openxmlformats.org/officeDocument/2006/relationships/theme" Target="/xl/theme/theme1.xml" Id="Rbda1070c30044c87" /><Relationship Type="http://schemas.openxmlformats.org/officeDocument/2006/relationships/sharedStrings" Target="/xl/sharedStrings.xml" Id="R7c45268b1bb44530" /><Relationship Type="http://schemas.openxmlformats.org/officeDocument/2006/relationships/worksheet" Target="/xl/worksheets/sheet1.xml" Id="R5b5044a323a347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3" hidden="0" customWidth="1"/>
    <x:col min="3" max="3" width="19" hidden="0" customWidth="1"/>
    <x:col min="4" max="4" width="76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3" t="str">
        <x:v>AI workflow ROI template</x:v>
      </x:c>
      <x:c r="B2" s="1"/>
      <x:c r="C2" s="1"/>
      <x:c r="D2" s="1" t="str">
        <x:v>The News Mention | November 3, 2026</x:v>
      </x:c>
    </x:row>
    <x:row r="3" ht="25" customHeight="1">
      <x:c r="A3" s="1" t="str">
        <x:v>Fictional example. Edit yellow inputs.</x:v>
      </x:c>
      <x:c r="B3" s="1"/>
      <x:c r="C3" s="1"/>
      <x:c r="D3" s="1" t="str">
        <x:v>USD; constant monthly volume and costs. Results are estimates, not measured savings.</x:v>
      </x:c>
    </x:row>
    <x:row r="4" ht="25" customHeight="1">
      <x:c r="A4" s="1"/>
      <x:c r="B4" s="1"/>
      <x:c r="C4" s="1"/>
      <x:c r="D4" s="1"/>
    </x:row>
    <x:row r="5" ht="25" customHeight="1">
      <x:c r="A5" s="6" t="str">
        <x:v>RESULT</x:v>
      </x:c>
      <x:c r="B5" s="6" t="str">
        <x:v>VALUE</x:v>
      </x:c>
      <x:c r="C5" s="6" t="str">
        <x:v>UNIT</x:v>
      </x:c>
      <x:c r="D5" s="6" t="str">
        <x:v>INTERPRETATION</x:v>
      </x:c>
    </x:row>
    <x:row r="6" ht="25" customHeight="1">
      <x:c r="A6" s="1" t="str">
        <x:v>Monthly net hours saved</x:v>
      </x:c>
      <x:c r="B6" s="9" t="n">
        <x:f>IF(COUNT($B$20:$B$37)&lt;&gt;18,"Missing input",B20*(B21-B42)/60)</x:f>
        <x:v>20</x:v>
      </x:c>
      <x:c r="C6" s="1" t="str">
        <x:v>hours</x:v>
      </x:c>
      <x:c r="D6" s="1" t="str">
        <x:v>Can be negative when AI-assisted work takes longer.</x:v>
      </x:c>
    </x:row>
    <x:row r="7" ht="25" customHeight="1">
      <x:c r="A7" s="1" t="str">
        <x:v>Gross capacity value</x:v>
      </x:c>
      <x:c r="B7" s="9" t="n">
        <x:f>IF(COUNT($B$20:$B$37)&lt;&gt;18,"Missing input",B6*B27)</x:f>
        <x:v>600</x:v>
      </x:c>
      <x:c r="C7" s="1" t="str">
        <x:v>USD / month</x:v>
      </x:c>
      <x:c r="D7" s="1" t="str">
        <x:v>Time valued at the labor rate; not a cash saving.</x:v>
      </x:c>
    </x:row>
    <x:row r="8" ht="25" customHeight="1">
      <x:c r="A8" s="1" t="str">
        <x:v>Usable capacity value</x:v>
      </x:c>
      <x:c r="B8" s="9" t="n">
        <x:f>IF(COUNT($B$20:$B$37)&lt;&gt;18,"Missing input",IF(B7&gt;0,B7*B28,B7))</x:f>
        <x:v>300</x:v>
      </x:c>
      <x:c r="C8" s="1" t="str">
        <x:v>USD / month</x:v>
      </x:c>
      <x:c r="D8" s="1" t="str">
        <x:v>Positive benefit uses redeployment assumption; time losses count in full.</x:v>
      </x:c>
    </x:row>
    <x:row r="9" ht="25" customHeight="1">
      <x:c r="A9" s="1" t="str">
        <x:v>Recurring economic cost</x:v>
      </x:c>
      <x:c r="B9" s="9" t="n">
        <x:f>IF(COUNT($B$20:$B$37)&lt;&gt;18,"Missing input",B43+B33*B27)</x:f>
        <x:v>130</x:v>
      </x:c>
      <x:c r="C9" s="1" t="str">
        <x:v>USD / month</x:v>
      </x:c>
      <x:c r="D9" s="1" t="str">
        <x:v>Subscriptions, usage, other cash costs and maintenance labor.</x:v>
      </x:c>
    </x:row>
    <x:row r="10" ht="25" customHeight="1">
      <x:c r="A10" s="1" t="str">
        <x:v>Net monthly economic benefit</x:v>
      </x:c>
      <x:c r="B10" s="9" t="n">
        <x:f>IF(COUNT($B$20:$B$37)&lt;&gt;18,"Missing input",B8-B9)</x:f>
        <x:v>170</x:v>
      </x:c>
      <x:c r="C10" s="1" t="str">
        <x:v>USD / month</x:v>
      </x:c>
      <x:c r="D10" s="1" t="str">
        <x:v>Usable capacity value less recurring economic cost.</x:v>
      </x:c>
    </x:row>
    <x:row r="11" ht="25" customHeight="1">
      <x:c r="A11" s="1" t="str">
        <x:v>One-time economic setup cost</x:v>
      </x:c>
      <x:c r="B11" s="9" t="n">
        <x:f>IF(COUNT($B$20:$B$37)&lt;&gt;18,"Missing input",B34*B27+B35)</x:f>
        <x:v>400</x:v>
      </x:c>
      <x:c r="C11" s="1" t="str">
        <x:v>USD</x:v>
      </x:c>
      <x:c r="D11" s="1" t="str">
        <x:v>Setup labor plus one-time cash costs.</x:v>
      </x:c>
    </x:row>
    <x:row r="12" ht="25" customHeight="1">
      <x:c r="A12" s="1" t="str">
        <x:v>Simple economic payback</x:v>
      </x:c>
      <x:c r="B12" s="9" t="n">
        <x:f>IF(COUNT($B$20:$B$37)&lt;&gt;18,"Missing input",IF(B10&gt;0,B11/B10,"No payback"))</x:f>
        <x:v>2.3529411764705883</x:v>
      </x:c>
      <x:c r="C12" s="1" t="str">
        <x:v>months</x:v>
      </x:c>
      <x:c r="D12" s="1" t="str">
        <x:v>Assumes recurring costs and benefits stay constant.</x:v>
      </x:c>
    </x:row>
    <x:row r="13" ht="25" customHeight="1">
      <x:c r="A13" s="1" t="str">
        <x:v>Horizon economic ROI</x:v>
      </x:c>
      <x:c r="B13" s="10" t="n">
        <x:f>IF(COUNT($B$20:$B$37)&lt;&gt;18,"Missing input",IF(B11+B36*B9&gt;0,(B36*B8-B36*B9-B11)/(B11+B36*B9),"Not defined"))</x:f>
        <x:v>0.5254237288135594</x:v>
      </x:c>
      <x:c r="C13" s="1" t="str">
        <x:v>percent</x:v>
      </x:c>
      <x:c r="D13" s="1" t="str">
        <x:v>Horizon net economic benefit divided by total economic cost.</x:v>
      </x:c>
    </x:row>
    <x:row r="14" ht="25" customHeight="1">
      <x:c r="A14" s="1" t="str">
        <x:v>Horizon net cash impact</x:v>
      </x:c>
      <x:c r="B14" s="9" t="n">
        <x:f>IF(COUNT($B$20:$B$37)&lt;&gt;18,"Missing input",B36*(B37-B43)-B35)</x:f>
        <x:v>-760</x:v>
      </x:c>
      <x:c r="C14" s="1" t="str">
        <x:v>USD</x:v>
      </x:c>
      <x:c r="D14" s="1" t="str">
        <x:v>Verified cash savings less new cash costs; excludes unchanged payroll.</x:v>
      </x:c>
    </x:row>
    <x:row r="15" ht="25" customHeight="1">
      <x:c r="A15" s="1" t="str">
        <x:v>Quality review status</x:v>
      </x:c>
      <x:c r="B15" s="1" t="str">
        <x:f>B38</x:f>
        <x:v>Pending</x:v>
      </x:c>
      <x:c r="C15" s="1" t="str">
        <x:v>review</x:v>
      </x:c>
      <x:c r="D15" s="1" t="str">
        <x:v>Manual gate. Positive ROI alone does not authorize launch.</x:v>
      </x:c>
    </x:row>
    <x:row r="16" ht="25" customHeight="1">
      <x:c r="A16" s="1"/>
      <x:c r="B16" s="1"/>
      <x:c r="C16" s="1"/>
      <x:c r="D16" s="1"/>
    </x:row>
    <x:row r="17" ht="25" customHeight="1">
      <x:c r="A17" s="6" t="str">
        <x:v>EDITABLE INPUTS</x:v>
      </x:c>
      <x:c r="B17" s="6" t="str">
        <x:v>VALUE</x:v>
      </x:c>
      <x:c r="C17" s="6" t="str">
        <x:v>UNIT</x:v>
      </x:c>
      <x:c r="D17" s="6" t="str">
        <x:v>DEFINITION</x:v>
      </x:c>
    </x:row>
    <x:row r="18" ht="25" customHeight="1">
      <x:c r="A18" s="1" t="str">
        <x:v>Replace every example with your own data.</x:v>
      </x:c>
      <x:c r="B18" s="1"/>
      <x:c r="C18" s="1"/>
      <x:c r="D18" s="1" t="str">
        <x:v>Input times must be non-overlapping; baseline includes normal review and rework.</x:v>
      </x:c>
    </x:row>
    <x:row r="19" ht="25" customHeight="1">
      <x:c r="A19" s="1"/>
      <x:c r="B19" s="1"/>
      <x:c r="C19" s="1"/>
      <x:c r="D19" s="1"/>
    </x:row>
    <x:row r="20" ht="25" customHeight="1">
      <x:c r="A20" s="1" t="str">
        <x:v>Eligible tasks per month</x:v>
      </x:c>
      <x:c r="B20" s="12" t="n">
        <x:v>600</x:v>
      </x:c>
      <x:c r="C20" s="1" t="str">
        <x:v>tasks</x:v>
      </x:c>
      <x:c r="D20" s="1" t="str">
        <x:v>Use tasks suitable for this workflow, not the entire inbox.</x:v>
      </x:c>
    </x:row>
    <x:row r="21" ht="25" customHeight="1">
      <x:c r="A21" s="1" t="str">
        <x:v>Baseline active time per task</x:v>
      </x:c>
      <x:c r="B21" s="8" t="n">
        <x:v>8</x:v>
      </x:c>
      <x:c r="C21" s="1" t="str">
        <x:v>minutes</x:v>
      </x:c>
      <x:c r="D21" s="1" t="str">
        <x:v>Include drafting, checking and expected follow-up labor.</x:v>
      </x:c>
    </x:row>
    <x:row r="22" ht="25" customHeight="1">
      <x:c r="A22" s="1" t="str">
        <x:v>AI context preparation per task</x:v>
      </x:c>
      <x:c r="B22" s="8" t="n">
        <x:v>1</x:v>
      </x:c>
      <x:c r="C22" s="1" t="str">
        <x:v>minutes</x:v>
      </x:c>
      <x:c r="D22" s="1" t="str">
        <x:v>Gather, verify and sanitize input facts.</x:v>
      </x:c>
    </x:row>
    <x:row r="23" ht="25" customHeight="1">
      <x:c r="A23" s="1" t="str">
        <x:v>AI drafting interaction per task</x:v>
      </x:c>
      <x:c r="B23" s="8" t="n">
        <x:v>1</x:v>
      </x:c>
      <x:c r="C23" s="1" t="str">
        <x:v>minutes</x:v>
      </x:c>
      <x:c r="D23" s="1" t="str">
        <x:v>Active prompting and editing; do not count parallel idle waits twice.</x:v>
      </x:c>
    </x:row>
    <x:row r="24" ht="25" customHeight="1">
      <x:c r="A24" s="1" t="str">
        <x:v>Human review time per task</x:v>
      </x:c>
      <x:c r="B24" s="8" t="n">
        <x:v>3</x:v>
      </x:c>
      <x:c r="C24" s="1" t="str">
        <x:v>minutes</x:v>
      </x:c>
      <x:c r="D24" s="1" t="str">
        <x:v>Fact checking, approval and ordinary corrections.</x:v>
      </x:c>
    </x:row>
    <x:row r="25" ht="25" customHeight="1">
      <x:c r="A25" s="1" t="str">
        <x:v>Additional rework rate</x:v>
      </x:c>
      <x:c r="B25" s="11" t="n">
        <x:v>0.2</x:v>
      </x:c>
      <x:c r="C25" s="1" t="str">
        <x:v>fraction</x:v>
      </x:c>
      <x:c r="D25" s="1" t="str">
        <x:v>Share requiring extra correction beyond ordinary review.</x:v>
      </x:c>
    </x:row>
    <x:row r="26" ht="25" customHeight="1">
      <x:c r="A26" s="1" t="str">
        <x:v>Minutes per reworked task</x:v>
      </x:c>
      <x:c r="B26" s="8" t="n">
        <x:v>5</x:v>
      </x:c>
      <x:c r="C26" s="1" t="str">
        <x:v>minutes</x:v>
      </x:c>
      <x:c r="D26" s="1" t="str">
        <x:v>Additional labor per affected task; not already in review.</x:v>
      </x:c>
    </x:row>
    <x:row r="27" ht="25" customHeight="1">
      <x:c r="A27" s="1" t="str">
        <x:v>Blended loaded hourly labor rate</x:v>
      </x:c>
      <x:c r="B27" s="13" t="n">
        <x:v>30</x:v>
      </x:c>
      <x:c r="C27" s="1" t="str">
        <x:v>USD / hour</x:v>
      </x:c>
      <x:c r="D27" s="1" t="str">
        <x:v>Use a comparable weighted labor rate for this simple model.</x:v>
      </x:c>
    </x:row>
    <x:row r="28" ht="25" customHeight="1">
      <x:c r="A28" s="1" t="str">
        <x:v>Redeployable share of positive saved time</x:v>
      </x:c>
      <x:c r="B28" s="11" t="n">
        <x:v>0.5</x:v>
      </x:c>
      <x:c r="C28" s="1" t="str">
        <x:v>fraction</x:v>
      </x:c>
      <x:c r="D28" s="1" t="str">
        <x:v>Evidence-backed share useful for other work; not a cash conversion.</x:v>
      </x:c>
    </x:row>
    <x:row r="29" ht="25" customHeight="1">
      <x:c r="A29" s="1" t="str">
        <x:v>Incremental paid AI seats</x:v>
      </x:c>
      <x:c r="B29" s="12" t="n">
        <x:v>3</x:v>
      </x:c>
      <x:c r="C29" s="1" t="str">
        <x:v>seats</x:v>
      </x:c>
      <x:c r="D29" s="1" t="str">
        <x:v>Only new seats attributable to this workflow.</x:v>
      </x:c>
    </x:row>
    <x:row r="30" ht="25" customHeight="1">
      <x:c r="A30" s="1" t="str">
        <x:v>Monthly incremental price per seat</x:v>
      </x:c>
      <x:c r="B30" s="13" t="n">
        <x:v>20</x:v>
      </x:c>
      <x:c r="C30" s="1" t="str">
        <x:v>USD / seat</x:v>
      </x:c>
      <x:c r="D30" s="1" t="str">
        <x:v>Fictional price; not a vendor quote.</x:v>
      </x:c>
    </x:row>
    <x:row r="31" ht="25" customHeight="1">
      <x:c r="A31" s="1" t="str">
        <x:v>Monthly API or usage fees</x:v>
      </x:c>
      <x:c r="B31" s="13" t="n">
        <x:v>15</x:v>
      </x:c>
      <x:c r="C31" s="1" t="str">
        <x:v>USD</x:v>
      </x:c>
      <x:c r="D31" s="1" t="str">
        <x:v>Do not duplicate charges already included in seat cost.</x:v>
      </x:c>
    </x:row>
    <x:row r="32" ht="25" customHeight="1">
      <x:c r="A32" s="1" t="str">
        <x:v>Other monthly cash costs</x:v>
      </x:c>
      <x:c r="B32" s="13" t="n">
        <x:v>25</x:v>
      </x:c>
      <x:c r="C32" s="1" t="str">
        <x:v>USD</x:v>
      </x:c>
      <x:c r="D32" s="1" t="str">
        <x:v>Integrations, monitoring and allocated incremental costs.</x:v>
      </x:c>
    </x:row>
    <x:row r="33" ht="25" customHeight="1">
      <x:c r="A33" s="1" t="str">
        <x:v>Monthly maintenance labor</x:v>
      </x:c>
      <x:c r="B33" s="8" t="n">
        <x:v>1</x:v>
      </x:c>
      <x:c r="C33" s="1" t="str">
        <x:v>hours</x:v>
      </x:c>
      <x:c r="D33" s="1" t="str">
        <x:v>Prompt updates, policy changes and additional routine oversight.</x:v>
      </x:c>
    </x:row>
    <x:row r="34" ht="25" customHeight="1">
      <x:c r="A34" s="1" t="str">
        <x:v>One-time setup and training labor</x:v>
      </x:c>
      <x:c r="B34" s="8" t="n">
        <x:v>8</x:v>
      </x:c>
      <x:c r="C34" s="1" t="str">
        <x:v>hours</x:v>
      </x:c>
      <x:c r="D34" s="1" t="str">
        <x:v>Include planning, integration, training and initial validation.</x:v>
      </x:c>
    </x:row>
    <x:row r="35" ht="25" customHeight="1">
      <x:c r="A35" s="1" t="str">
        <x:v>One-time setup cash costs</x:v>
      </x:c>
      <x:c r="B35" s="13" t="n">
        <x:v>160</x:v>
      </x:c>
      <x:c r="C35" s="1" t="str">
        <x:v>USD</x:v>
      </x:c>
      <x:c r="D35" s="1" t="str">
        <x:v>Exclude setup payroll already valued in the labor row.</x:v>
      </x:c>
    </x:row>
    <x:row r="36" ht="25" customHeight="1">
      <x:c r="A36" s="1" t="str">
        <x:v>Evaluation horizon</x:v>
      </x:c>
      <x:c r="B36" s="12" t="n">
        <x:v>6</x:v>
      </x:c>
      <x:c r="C36" s="1" t="str">
        <x:v>months</x:v>
      </x:c>
      <x:c r="D36" s="1" t="str">
        <x:v>Constant monthly assumptions; excludes discounting.</x:v>
      </x:c>
    </x:row>
    <x:row r="37" ht="25" customHeight="1">
      <x:c r="A37" s="1" t="str">
        <x:v>Verified monthly cash savings</x:v>
      </x:c>
      <x:c r="B37" s="13" t="n">
        <x:v>0</x:v>
      </x:c>
      <x:c r="C37" s="1" t="str">
        <x:v>USD</x:v>
      </x:c>
      <x:c r="D37" s="1" t="str">
        <x:v>Document overtime, contractor or other cash expense actually avoided.</x:v>
      </x:c>
    </x:row>
    <x:row r="38" ht="25" customHeight="1">
      <x:c r="A38" s="1" t="str">
        <x:v>Quality review status</x:v>
      </x:c>
      <x:c r="B38" s="8" t="str">
        <x:v>Pending</x:v>
      </x:c>
      <x:c r="C38" s="1" t="str">
        <x:v>status</x:v>
      </x:c>
      <x:c r="D38" s="1" t="str">
        <x:v>Choose Pending, Passed or Failed after reviewing quality evidence.</x:v>
      </x:c>
    </x:row>
    <x:row r="39" ht="25" customHeight="1">
      <x:c r="A39" s="1"/>
      <x:c r="B39" s="1"/>
      <x:c r="C39" s="1"/>
      <x:c r="D39" s="1"/>
    </x:row>
    <x:row r="40" ht="25" customHeight="1">
      <x:c r="A40" s="1"/>
      <x:c r="B40" s="1"/>
      <x:c r="C40" s="1"/>
      <x:c r="D40" s="1"/>
    </x:row>
    <x:row r="41" ht="25" customHeight="1">
      <x:c r="A41" s="6" t="str">
        <x:v>CALCULATION DETAILS</x:v>
      </x:c>
      <x:c r="B41" s="6" t="str">
        <x:v>VALUE</x:v>
      </x:c>
      <x:c r="C41" s="6" t="str">
        <x:v>UNIT</x:v>
      </x:c>
      <x:c r="D41" s="6" t="str">
        <x:v>METHOD</x:v>
      </x:c>
    </x:row>
    <x:row r="42" ht="25" customHeight="1">
      <x:c r="A42" s="1" t="str">
        <x:v>AI-assisted labor time per task</x:v>
      </x:c>
      <x:c r="B42" s="1" t="n">
        <x:f>IF(COUNT($B$20:$B$37)&lt;&gt;18,"Missing input",B22+B23+B24+B25*B26)</x:f>
        <x:v>6</x:v>
      </x:c>
      <x:c r="C42" s="1" t="str">
        <x:v>minutes</x:v>
      </x:c>
      <x:c r="D42" s="1" t="str">
        <x:v>Preparation + drafting + review + expected additional rework.</x:v>
      </x:c>
    </x:row>
    <x:row r="43" ht="25" customHeight="1">
      <x:c r="A43" s="1" t="str">
        <x:v>Monthly incremental cash costs</x:v>
      </x:c>
      <x:c r="B43" s="14" t="n">
        <x:f>IF(COUNT($B$20:$B$37)&lt;&gt;18,"Missing input",B29*B30+B31+B32)</x:f>
        <x:v>100</x:v>
      </x:c>
      <x:c r="C43" s="1" t="str">
        <x:v>USD</x:v>
      </x:c>
      <x:c r="D43" s="1" t="str">
        <x:v>Seats × price + usage fees + other monthly cash costs.</x:v>
      </x:c>
    </x:row>
    <x:row r="44" ht="25" customHeight="1">
      <x:c r="A44" s="1"/>
      <x:c r="B44" s="1"/>
      <x:c r="C44" s="1"/>
      <x:c r="D44" s="1"/>
    </x:row>
    <x:row r="45" ht="25" customHeight="1">
      <x:c r="A45" s="1" t="str">
        <x:v>Method limitation</x:v>
      </x:c>
      <x:c r="B45" s="1"/>
      <x:c r="C45" s="1"/>
      <x:c r="D45" s="1" t="str">
        <x:v>Single blended labor rate; excludes taxes, discounting and unpriced quality risks.</x:v>
      </x:c>
    </x:row>
    <x:row r="46" ht="25" customHeight="1">
      <x:c r="A46" s="1" t="str">
        <x:v>Cash vs economic value</x:v>
      </x:c>
      <x:c r="B46" s="1"/>
      <x:c r="C46" s="1"/>
      <x:c r="D46" s="1" t="str">
        <x:v>Do not add cash impact to economic value: the views can overlap.</x:v>
      </x:c>
    </x:row>
    <x:row r="47" ht="25" customHeight="1">
      <x:c r="A47" s="1" t="str">
        <x:v>Data source</x:v>
      </x:c>
      <x:c r="B47" s="1"/>
      <x:c r="C47" s="1"/>
      <x:c r="D47" s="1" t="str">
        <x:v>All seeded inputs are fictional editorial assumptions. Replace before business use.</x:v>
      </x:c>
    </x:row>
    <x:row r="48" ht="25" customHeight="1">
      <x:c r="A48" s="1" t="str">
        <x:v>Quality evidence</x:v>
      </x:c>
      <x:c r="B48" s="1"/>
      <x:c r="C48" s="1"/>
      <x:c r="D48" s="1" t="str">
        <x:v>Record defects, reopenings and escalation evidence outside this calculator.</x:v>
      </x:c>
    </x:row>
  </x:sheetData>
  <x:conditionalFormatting sqref="B10:B10">
    <x:cfRule type="cellIs" dxfId="0" priority="1" operator="lessThan">
      <x:formula>0</x:formula>
    </x:cfRule>
  </x:conditionalFormatting>
  <x:dataValidations count="19">
    <x:dataValidation type="list" sqref="B38">
      <x:formula1>"Pending,Passed,Failed"</x:formula1>
    </x:dataValidation>
    <x:dataValidation type="decimal" operator="between" sqref="B25">
      <x:formula1>0</x:formula1>
      <x:formula2>1</x:formula2>
    </x:dataValidation>
    <x:dataValidation type="decimal" operator="between" sqref="B28">
      <x:formula1>0</x:formula1>
      <x:formula2>1</x:formula2>
    </x:dataValidation>
    <x:dataValidation type="decimal" operator="greaterThanOrEqual" sqref="B20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B23">
      <x:formula1>0</x:formula1>
    </x:dataValidation>
    <x:dataValidation type="decimal" operator="greaterThanOrEqual" sqref="B24">
      <x:formula1>0</x:formula1>
    </x:dataValidation>
    <x:dataValidation type="decimal" operator="greaterThanOrEqual" sqref="B26">
      <x:formula1>0</x:formula1>
    </x:dataValidation>
    <x:dataValidation type="decimal" operator="greaterThanOrEqual" sqref="B27">
      <x:formula1>0</x:formula1>
    </x:dataValidation>
    <x:dataValidation type="decimal" operator="greaterThanOrEqual" sqref="B29">
      <x:formula1>0</x:formula1>
    </x:dataValidation>
    <x:dataValidation type="decimal" operator="greaterThanOrEqual" sqref="B30">
      <x:formula1>0</x:formula1>
    </x:dataValidation>
    <x:dataValidation type="decimal" operator="greaterThanOrEqual" sqref="B31">
      <x:formula1>0</x:formula1>
    </x:dataValidation>
    <x:dataValidation type="decimal" operator="greaterThanOrEqual" sqref="B32">
      <x:formula1>0</x:formula1>
    </x:dataValidation>
    <x:dataValidation type="decimal" operator="greaterThanOrEqual" sqref="B33">
      <x:formula1>0</x:formula1>
    </x:dataValidation>
    <x:dataValidation type="decimal" operator="greaterThanOrEqual" sqref="B34">
      <x:formula1>0</x:formula1>
    </x:dataValidation>
    <x:dataValidation type="decimal" operator="greaterThanOrEqual" sqref="B35">
      <x:formula1>0</x:formula1>
    </x:dataValidation>
    <x:dataValidation type="decimal" operator="greaterThanOrEqual" sqref="B37">
      <x:formula1>0</x:formula1>
    </x:dataValidation>
    <x:dataValidation type="whole" operator="greaterThanOrEqual" sqref="B36">
      <x:formula1>1</x:formula1>
    </x:dataValidation>
  </x:dataValidations>
  <x:pageMargins left="0.7" right="0.7" top="0.75" bottom="0.75" header="0.3" footer="0.3"/>
</x:worksheet>
</file>